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5" yWindow="32760" windowWidth="20475" windowHeight="12555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<sst xmlns="http://schemas.openxmlformats.org/spreadsheetml/2006/main" count="270" uniqueCount="62">
  <si>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</si>
  <si>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</si>
  <si>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</si>
  <si>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</si>
  <si>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</si>
  <si>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</si>
  <si>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</si>
  <si>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</si>
  <si>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</si>
  <si>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</si>
  <si>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</si>
  <si>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</si>
  <si>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</si>
  <si>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</si>
  <si>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</si>
  <si>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</si>
  <si>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</si>
  <si>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</si>
  <si>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</si>
  <si>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</si>
  <si>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</si>
  <si>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</si>
  <si>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</si>
  <si>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</si>
  <si>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</si>
  <si>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</si>
  <si>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</si>
  <si>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</si>
  <si>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</si>
  <si>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</si>
  <si>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</si>
  <si>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</si>
  <si>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</si>
  <si>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</si>
  <si>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</si>
  <si>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</si>
  <si>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</si>
  <si>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</si>
  <si>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</si>
  <si>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</si>
  <si>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</si>
  <si>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</si>
  <si>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</si>
  <si>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</si>
  <si>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</si>
  <si>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</si>
  <si>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</si>
  <si>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</si>
  <si>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</si>
  <si>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</si>
  <si>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- 2020</t>
  </si>
  <si>
    <t>Veterans - 2021</t>
  </si>
  <si>
    <t>Company Data as of December 31, 2022</t>
  </si>
  <si>
    <t>Veterans - 2022</t>
  </si>
  <si>
    <t>Business Unit Data as of December 31, 2022</t>
  </si>
  <si>
    <t>Veterans - 20120</t>
  </si>
  <si>
    <t>CTPF Team Data as of December 31, 2022</t>
  </si>
  <si>
    <r>
      <t xml:space="preserve">DIVERSITY PROFILE - Response to Section 3.2.5 Disclosure for the following RFP:  Penetration Testing Services </t>
    </r>
    <r>
      <rPr>
        <b/>
        <u val="single"/>
        <sz val="12"/>
        <color indexed="9"/>
        <rFont val="Trebuchet MS"/>
        <family val="2"/>
      </rPr>
      <t xml:space="preserve"> </t>
    </r>
  </si>
  <si>
    <t xml:space="preserve">DIVERSITY PROFILE - Response to Section 3.2.5 Disclosure for the following RFP:  Penetration Testing Services </t>
  </si>
  <si>
    <t>DIVERSITY PROFILE - Response to Section 3.2.5 Disclosure for the following RFP:  Penetration Testing Services</t>
  </si>
  <si>
    <t>DIVERSITY PROFILE - Response to Section 3.2.5 Disclosure for the following RFP: Penetration Testing Services</t>
  </si>
  <si>
    <t>Respondent Name:  vTech Solution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</si>
</sst>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6">
      <selection activeCell="P13" sqref="P13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>
        <v>0</v>
      </c>
      <c r="D9" s="36">
        <v>9</v>
      </c>
      <c r="E9" s="36">
        <v>8</v>
      </c>
      <c r="F9" s="36">
        <v>3</v>
      </c>
      <c r="G9" s="36">
        <v>7</v>
      </c>
      <c r="H9" s="36">
        <v>9</v>
      </c>
      <c r="I9" s="36">
        <v>0</v>
      </c>
      <c r="J9" s="37">
        <v>0</v>
      </c>
      <c r="K9" s="36">
        <v>8</v>
      </c>
      <c r="L9" s="36">
        <v>7</v>
      </c>
      <c r="M9" s="36">
        <v>2</v>
      </c>
      <c r="N9" s="36">
        <v>5</v>
      </c>
      <c r="O9" s="36">
        <v>4</v>
      </c>
      <c r="P9" s="36">
        <v>0</v>
      </c>
      <c r="Q9" s="20">
        <f>SUM(C9:P9)</f>
        <v>62</v>
      </c>
    </row>
    <row r="10" spans="2:17" s="4" customFormat="1" ht="45.75" customHeight="1" thickBot="1" thickTop="1">
      <c r="B10" s="43" t="s">
        <v>40</v>
      </c>
      <c r="C10" s="32">
        <v>0</v>
      </c>
      <c r="D10" s="36">
        <v>8</v>
      </c>
      <c r="E10" s="36">
        <v>6</v>
      </c>
      <c r="F10" s="36">
        <v>1</v>
      </c>
      <c r="G10" s="36">
        <v>6</v>
      </c>
      <c r="H10" s="36">
        <v>5</v>
      </c>
      <c r="I10" s="36">
        <v>0</v>
      </c>
      <c r="J10" s="32">
        <v>0</v>
      </c>
      <c r="K10" s="36">
        <v>6</v>
      </c>
      <c r="L10" s="36">
        <v>4</v>
      </c>
      <c r="M10" s="36">
        <v>0</v>
      </c>
      <c r="N10" s="36">
        <v>5</v>
      </c>
      <c r="O10" s="36">
        <v>3</v>
      </c>
      <c r="P10" s="36">
        <v>0</v>
      </c>
      <c r="Q10" s="21">
        <f>SUM(C10:P10)</f>
        <v>44</v>
      </c>
    </row>
    <row r="11" spans="2:17" s="4" customFormat="1" ht="36.75" customHeight="1" thickBot="1" thickTop="1">
      <c r="B11" s="43" t="s">
        <v>10</v>
      </c>
      <c r="C11" s="32">
        <v>1</v>
      </c>
      <c r="D11" s="36">
        <v>10</v>
      </c>
      <c r="E11" s="36">
        <v>7</v>
      </c>
      <c r="F11" s="36">
        <v>0</v>
      </c>
      <c r="G11" s="36">
        <v>8</v>
      </c>
      <c r="H11" s="36">
        <v>6</v>
      </c>
      <c r="I11" s="36">
        <v>0</v>
      </c>
      <c r="J11" s="32">
        <v>0</v>
      </c>
      <c r="K11" s="36">
        <v>9</v>
      </c>
      <c r="L11" s="36">
        <v>6</v>
      </c>
      <c r="M11" s="36">
        <v>1</v>
      </c>
      <c r="N11" s="36">
        <v>7</v>
      </c>
      <c r="O11" s="36">
        <v>5</v>
      </c>
      <c r="P11" s="36">
        <v>0</v>
      </c>
      <c r="Q11" s="21">
        <f>SUM(C11:P11)</f>
        <v>60</v>
      </c>
    </row>
    <row r="12" spans="2:17" s="4" customFormat="1" ht="38.25" customHeight="1" thickBot="1" thickTop="1">
      <c r="B12" s="43" t="s">
        <v>11</v>
      </c>
      <c r="C12" s="33">
        <v>0</v>
      </c>
      <c r="D12" s="36">
        <v>9</v>
      </c>
      <c r="E12" s="36">
        <v>5</v>
      </c>
      <c r="F12" s="36">
        <v>2</v>
      </c>
      <c r="G12" s="36">
        <v>7</v>
      </c>
      <c r="H12" s="36">
        <v>5</v>
      </c>
      <c r="I12" s="36">
        <v>0</v>
      </c>
      <c r="J12" s="35">
        <v>0</v>
      </c>
      <c r="K12" s="36">
        <v>7</v>
      </c>
      <c r="L12" s="36">
        <v>5</v>
      </c>
      <c r="M12" s="36">
        <v>1</v>
      </c>
      <c r="N12" s="36">
        <v>5</v>
      </c>
      <c r="O12" s="36">
        <v>5</v>
      </c>
      <c r="P12" s="36">
        <v>0</v>
      </c>
      <c r="Q12" s="20">
        <f>SUM(C12:P12)</f>
        <v>51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1</v>
      </c>
      <c r="D13" s="20">
        <f t="shared" si="0"/>
        <v>36</v>
      </c>
      <c r="E13" s="20">
        <f t="shared" si="0"/>
        <v>26</v>
      </c>
      <c r="F13" s="20">
        <f t="shared" si="0"/>
        <v>6</v>
      </c>
      <c r="G13" s="20">
        <f t="shared" si="0"/>
        <v>28</v>
      </c>
      <c r="H13" s="20">
        <f t="shared" si="0"/>
        <v>25</v>
      </c>
      <c r="I13" s="20">
        <f t="shared" si="0"/>
        <v>0</v>
      </c>
      <c r="J13" s="22">
        <f t="shared" si="0"/>
        <v>0</v>
      </c>
      <c r="K13" s="20">
        <f t="shared" si="0"/>
        <v>30</v>
      </c>
      <c r="L13" s="20">
        <f t="shared" si="0"/>
        <v>22</v>
      </c>
      <c r="M13" s="20">
        <f t="shared" si="0"/>
        <v>4</v>
      </c>
      <c r="N13" s="20">
        <f t="shared" si="0"/>
        <v>22</v>
      </c>
      <c r="O13" s="20">
        <f t="shared" si="0"/>
        <v>17</v>
      </c>
      <c r="P13" s="20">
        <f t="shared" si="0"/>
        <v>0</v>
      </c>
      <c r="Q13" s="20">
        <f t="shared" si="0"/>
        <v>217</v>
      </c>
    </row>
    <row r="14" spans="2:17" s="4" customFormat="1" ht="24.75" customHeight="1" thickBot="1" thickTop="1">
      <c r="B14" s="22" t="s">
        <v>15</v>
      </c>
      <c r="C14" s="23">
        <f aca="true" t="shared" si="1" ref="C14:P14">C13/$Q$13</f>
        <v>0.004608294930875576</v>
      </c>
      <c r="D14" s="23">
        <f t="shared" si="1"/>
        <v>0.16589861751152074</v>
      </c>
      <c r="E14" s="23">
        <f t="shared" si="1"/>
        <v>0.11981566820276497</v>
      </c>
      <c r="F14" s="23">
        <f t="shared" si="1"/>
        <v>0.027649769585253458</v>
      </c>
      <c r="G14" s="23">
        <f t="shared" si="1"/>
        <v>0.12903225806451613</v>
      </c>
      <c r="H14" s="23">
        <f t="shared" si="1"/>
        <v>0.1152073732718894</v>
      </c>
      <c r="I14" s="23">
        <f t="shared" si="1"/>
        <v>0</v>
      </c>
      <c r="J14" s="23">
        <f t="shared" si="1"/>
        <v>0</v>
      </c>
      <c r="K14" s="23">
        <f t="shared" si="1"/>
        <v>0.1382488479262673</v>
      </c>
      <c r="L14" s="23">
        <f t="shared" si="1"/>
        <v>0.10138248847926268</v>
      </c>
      <c r="M14" s="23">
        <f t="shared" si="1"/>
        <v>0.018433179723502304</v>
      </c>
      <c r="N14" s="23">
        <f t="shared" si="1"/>
        <v>0.10138248847926268</v>
      </c>
      <c r="O14" s="23">
        <f t="shared" si="1"/>
        <v>0.07834101382488479</v>
      </c>
      <c r="P14" s="23">
        <f t="shared" si="1"/>
        <v>0</v>
      </c>
      <c r="Q14" s="24">
        <f>SUM(C14:P14)</f>
        <v>1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5">
      <c r="B22" s="8" t="s">
        <v>22</v>
      </c>
    </row>
    <row r="23" ht="15">
      <c r="B23" s="8" t="s">
        <v>30</v>
      </c>
    </row>
    <row r="24" spans="2:30" ht="1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B30" s="18" t="s">
        <v>45</v>
      </c>
    </row>
    <row r="31" spans="2:30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B33" s="18"/>
    </row>
    <row r="34" spans="3:19" ht="1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4" t="s">
        <v>47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3:18" ht="15.75" thickBot="1">
      <c r="C6" s="3"/>
      <c r="D6" s="3"/>
      <c r="Q6" s="2"/>
      <c r="R6" s="2"/>
    </row>
    <row r="7" spans="2:19" s="5" customFormat="1" ht="23.25" customHeight="1" thickBot="1" thickTop="1">
      <c r="B7" s="65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7" t="s">
        <v>19</v>
      </c>
      <c r="R7" s="67" t="s">
        <v>13</v>
      </c>
      <c r="S7" s="67" t="s">
        <v>14</v>
      </c>
    </row>
    <row r="8" spans="2:19" s="5" customFormat="1" ht="105.75" customHeight="1" thickBot="1" thickTop="1">
      <c r="B8" s="66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8"/>
      <c r="R8" s="68"/>
      <c r="S8" s="68"/>
    </row>
    <row r="9" spans="2:19" s="6" customFormat="1" ht="33.75" customHeight="1" thickBot="1" thickTop="1">
      <c r="B9" s="25">
        <v>44196</v>
      </c>
      <c r="C9" s="20">
        <v>0</v>
      </c>
      <c r="D9" s="20">
        <v>29</v>
      </c>
      <c r="E9" s="20">
        <v>22</v>
      </c>
      <c r="F9" s="20">
        <v>3</v>
      </c>
      <c r="G9" s="20">
        <v>20</v>
      </c>
      <c r="H9" s="20">
        <v>17</v>
      </c>
      <c r="I9" s="20">
        <v>0</v>
      </c>
      <c r="J9" s="20">
        <v>0</v>
      </c>
      <c r="K9" s="20">
        <v>24</v>
      </c>
      <c r="L9" s="20">
        <v>16</v>
      </c>
      <c r="M9" s="20">
        <v>2</v>
      </c>
      <c r="N9" s="20">
        <v>15</v>
      </c>
      <c r="O9" s="20">
        <v>13</v>
      </c>
      <c r="P9" s="20">
        <v>0</v>
      </c>
      <c r="Q9" s="20">
        <f>SUM(C9:P9)</f>
        <v>161</v>
      </c>
      <c r="R9" s="30">
        <f>SUM(C9,E9,F9,G9,H9,I9,J9,L9,M9,N9,O9,P9)</f>
        <v>108</v>
      </c>
      <c r="S9" s="30">
        <f>SUM(J9,K9,L9,M9,N9,O9,P9)</f>
        <v>70</v>
      </c>
    </row>
    <row r="10" spans="2:19" s="6" customFormat="1" ht="41.25" customHeight="1" thickBot="1" thickTop="1">
      <c r="B10" s="7" t="s">
        <v>34</v>
      </c>
      <c r="C10" s="31">
        <f>SUM(C9)/Q9</f>
        <v>0</v>
      </c>
      <c r="D10" s="31">
        <f>SUM(D9)/Q9</f>
        <v>0.18012422360248448</v>
      </c>
      <c r="E10" s="31">
        <f>SUM(E9)/Q9</f>
        <v>0.13664596273291926</v>
      </c>
      <c r="F10" s="31">
        <f>SUM(F9)/Q9</f>
        <v>0.018633540372670808</v>
      </c>
      <c r="G10" s="31">
        <f>SUM(G9)/Q9</f>
        <v>0.12422360248447205</v>
      </c>
      <c r="H10" s="31">
        <f>SUM(H9)/Q9</f>
        <v>0.10559006211180125</v>
      </c>
      <c r="I10" s="31">
        <f>SUM(I9)/Q9</f>
        <v>0</v>
      </c>
      <c r="J10" s="31">
        <f>SUM(J9)/Q9</f>
        <v>0</v>
      </c>
      <c r="K10" s="31">
        <f>SUM(K9)/Q9</f>
        <v>0.14906832298136646</v>
      </c>
      <c r="L10" s="31">
        <f>SUM(L9)/Q9</f>
        <v>0.09937888198757763</v>
      </c>
      <c r="M10" s="31">
        <f>SUM(M9)/Q9</f>
        <v>0.012422360248447204</v>
      </c>
      <c r="N10" s="31">
        <f>SUM(N9)/Q9</f>
        <v>0.09316770186335403</v>
      </c>
      <c r="O10" s="31">
        <f>SUM(O9)/Q9</f>
        <v>0.08074534161490683</v>
      </c>
      <c r="P10" s="31">
        <f>SUM(P9)/Q9</f>
        <v>0</v>
      </c>
      <c r="Q10" s="31">
        <f>SUM(Q9)/Q9</f>
        <v>1</v>
      </c>
      <c r="R10" s="31">
        <f>SUM(R9)/Q9</f>
        <v>0.6708074534161491</v>
      </c>
      <c r="S10" s="31">
        <f>SUM(S9)/Q9</f>
        <v>0.43478260869565216</v>
      </c>
    </row>
    <row r="11" spans="2:19" s="6" customFormat="1" ht="32.25" customHeight="1" thickBot="1" thickTop="1">
      <c r="B11" s="25">
        <v>44561</v>
      </c>
      <c r="C11" s="20">
        <v>0</v>
      </c>
      <c r="D11" s="20">
        <v>34</v>
      </c>
      <c r="E11" s="20">
        <v>25</v>
      </c>
      <c r="F11" s="20">
        <v>5</v>
      </c>
      <c r="G11" s="20">
        <v>24</v>
      </c>
      <c r="H11" s="20">
        <v>20</v>
      </c>
      <c r="I11" s="20">
        <v>0</v>
      </c>
      <c r="J11" s="20">
        <v>0</v>
      </c>
      <c r="K11" s="20">
        <v>27</v>
      </c>
      <c r="L11" s="20">
        <v>19</v>
      </c>
      <c r="M11" s="20">
        <v>3</v>
      </c>
      <c r="N11" s="20">
        <v>19</v>
      </c>
      <c r="O11" s="20">
        <v>15</v>
      </c>
      <c r="P11" s="20">
        <v>0</v>
      </c>
      <c r="Q11" s="20">
        <f>SUM(C11:P11)</f>
        <v>191</v>
      </c>
      <c r="R11" s="30">
        <f>SUM(C11,E11,F11,G11,H11,I11,J11,L11,M11,N11,O11,P11)</f>
        <v>130</v>
      </c>
      <c r="S11" s="30">
        <f>SUM(J11,K11,L11,M11,N11,O11,P11)</f>
        <v>83</v>
      </c>
    </row>
    <row r="12" spans="2:19" s="6" customFormat="1" ht="39" customHeight="1" thickBot="1" thickTop="1">
      <c r="B12" s="7" t="s">
        <v>34</v>
      </c>
      <c r="C12" s="31">
        <f>SUM(C11)/Q11</f>
        <v>0</v>
      </c>
      <c r="D12" s="31">
        <f>SUM(D11)/Q11</f>
        <v>0.17801047120418848</v>
      </c>
      <c r="E12" s="31">
        <f>SUM(E11)/Q11</f>
        <v>0.13089005235602094</v>
      </c>
      <c r="F12" s="31">
        <f>SUM(F11)/Q11</f>
        <v>0.02617801047120419</v>
      </c>
      <c r="G12" s="31">
        <f>SUM(G11)/Q11</f>
        <v>0.1256544502617801</v>
      </c>
      <c r="H12" s="31">
        <f>SUM(H11)/Q11</f>
        <v>0.10471204188481675</v>
      </c>
      <c r="I12" s="31">
        <f>SUM(I11)/Q11</f>
        <v>0</v>
      </c>
      <c r="J12" s="31">
        <f>SUM(J11)/Q11</f>
        <v>0</v>
      </c>
      <c r="K12" s="31">
        <f>SUM(K11)/Q11</f>
        <v>0.14136125654450263</v>
      </c>
      <c r="L12" s="31">
        <f>SUM(L11)/Q11</f>
        <v>0.09947643979057591</v>
      </c>
      <c r="M12" s="31">
        <f>SUM(M11)/Q11</f>
        <v>0.015706806282722512</v>
      </c>
      <c r="N12" s="31">
        <f>SUM(N11)/Q11</f>
        <v>0.09947643979057591</v>
      </c>
      <c r="O12" s="31">
        <f>SUM(O11)/Q11</f>
        <v>0.07853403141361257</v>
      </c>
      <c r="P12" s="31">
        <f>SUM(P11)/Q11</f>
        <v>0</v>
      </c>
      <c r="Q12" s="31">
        <f>SUM(Q11)/Q11</f>
        <v>1</v>
      </c>
      <c r="R12" s="31">
        <f>SUM(R11)/Q11</f>
        <v>0.680628272251309</v>
      </c>
      <c r="S12" s="31">
        <f>SUM(S11)/Q11</f>
        <v>0.43455497382198954</v>
      </c>
    </row>
    <row r="13" spans="2:19" s="5" customFormat="1" ht="33.75" customHeight="1" thickBot="1" thickTop="1">
      <c r="B13" s="50">
        <v>44926</v>
      </c>
      <c r="C13" s="28">
        <v>1</v>
      </c>
      <c r="D13" s="28">
        <v>36</v>
      </c>
      <c r="E13" s="22">
        <v>26</v>
      </c>
      <c r="F13" s="22">
        <v>6</v>
      </c>
      <c r="G13" s="22">
        <v>28</v>
      </c>
      <c r="H13" s="22">
        <v>25</v>
      </c>
      <c r="I13" s="22">
        <v>0</v>
      </c>
      <c r="J13" s="22">
        <v>0</v>
      </c>
      <c r="K13" s="22">
        <v>30</v>
      </c>
      <c r="L13" s="22">
        <v>22</v>
      </c>
      <c r="M13" s="22">
        <v>4</v>
      </c>
      <c r="N13" s="22">
        <v>22</v>
      </c>
      <c r="O13" s="22">
        <v>17</v>
      </c>
      <c r="P13" s="22">
        <v>0</v>
      </c>
      <c r="Q13" s="29">
        <f>SUM(C13:P13)</f>
        <v>217</v>
      </c>
      <c r="R13" s="30">
        <f>SUM(C13,E13,F13,G13,H13,I13,J13,L13,M13,N13,O13,P13)</f>
        <v>151</v>
      </c>
      <c r="S13" s="30">
        <f>SUM(J13,K13,L13,M13,N13,O13,P13)</f>
        <v>95</v>
      </c>
    </row>
    <row r="14" spans="2:19" s="5" customFormat="1" ht="39" customHeight="1" thickBot="1" thickTop="1">
      <c r="B14" s="7" t="s">
        <v>34</v>
      </c>
      <c r="C14" s="31">
        <f>SUM(C13)/Q13</f>
        <v>0.004608294930875576</v>
      </c>
      <c r="D14" s="31">
        <f>SUM(D13)/Q13</f>
        <v>0.16589861751152074</v>
      </c>
      <c r="E14" s="31">
        <f>SUM(E13)/Q13</f>
        <v>0.11981566820276497</v>
      </c>
      <c r="F14" s="31">
        <f>SUM(F13)/Q13</f>
        <v>0.027649769585253458</v>
      </c>
      <c r="G14" s="31">
        <f>SUM(G13)/Q13</f>
        <v>0.12903225806451613</v>
      </c>
      <c r="H14" s="31">
        <f>SUM(H13)/Q13</f>
        <v>0.1152073732718894</v>
      </c>
      <c r="I14" s="31">
        <f>SUM(I13)/Q13</f>
        <v>0</v>
      </c>
      <c r="J14" s="31">
        <f>SUM(J13)/Q13</f>
        <v>0</v>
      </c>
      <c r="K14" s="31">
        <f>SUM(K13)/Q13</f>
        <v>0.1382488479262673</v>
      </c>
      <c r="L14" s="31">
        <f>SUM(L13)/Q13</f>
        <v>0.10138248847926268</v>
      </c>
      <c r="M14" s="31">
        <f>SUM(M13)/Q13</f>
        <v>0.018433179723502304</v>
      </c>
      <c r="N14" s="31">
        <f>SUM(N13)/Q13</f>
        <v>0.10138248847926268</v>
      </c>
      <c r="O14" s="31">
        <f>SUM(O13)/Q13</f>
        <v>0.07834101382488479</v>
      </c>
      <c r="P14" s="31">
        <f>SUM(P13)/Q13</f>
        <v>0</v>
      </c>
      <c r="Q14" s="31">
        <f>SUM(Q13)/Q13</f>
        <v>1</v>
      </c>
      <c r="R14" s="31">
        <f>SUM(R13)/Q13</f>
        <v>0.695852534562212</v>
      </c>
      <c r="S14" s="31">
        <f>SUM(S13)/Q13</f>
        <v>0.4377880184331797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1" t="s">
        <v>21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9" t="s">
        <v>50</v>
      </c>
      <c r="F19" s="70"/>
      <c r="G19" s="11"/>
      <c r="H19" s="69" t="s">
        <v>51</v>
      </c>
      <c r="I19" s="70"/>
      <c r="K19" s="69" t="s">
        <v>53</v>
      </c>
      <c r="L19" s="70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>
        <v>0</v>
      </c>
      <c r="F21" s="38">
        <v>0</v>
      </c>
      <c r="G21" s="11"/>
      <c r="H21" s="38">
        <v>0</v>
      </c>
      <c r="I21" s="38">
        <v>0</v>
      </c>
      <c r="K21" s="38">
        <v>0</v>
      </c>
      <c r="L21" s="38">
        <v>0</v>
      </c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C28" s="3"/>
      <c r="D28" s="3"/>
      <c r="S28" s="3"/>
    </row>
    <row r="29" spans="2:19" ht="15">
      <c r="B29" s="8" t="s">
        <v>22</v>
      </c>
      <c r="C29" s="3"/>
      <c r="D29" s="3"/>
      <c r="S29" s="3"/>
    </row>
    <row r="30" spans="2:19" ht="15">
      <c r="B30" s="8" t="s">
        <v>33</v>
      </c>
      <c r="C30" s="3"/>
      <c r="D30" s="3"/>
      <c r="S30" s="3"/>
    </row>
    <row r="31" spans="2:32" ht="1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45</v>
      </c>
      <c r="C37" s="3"/>
      <c r="D37" s="3"/>
      <c r="S37" s="3"/>
    </row>
    <row r="38" spans="2:32" s="8" customFormat="1" ht="1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5">
      <c r="C39" s="8" t="s">
        <v>38</v>
      </c>
    </row>
  </sheetData>
  <sheetProtection/>
  <mergeCells count="15">
    <mergeCell ref="J7:P7"/>
    <mergeCell ref="H19:I19"/>
    <mergeCell ref="E19:F19"/>
    <mergeCell ref="K19:L19"/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D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45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4" t="s">
        <v>48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2:19" ht="15.75" thickBot="1">
      <c r="B6" s="1"/>
      <c r="P6" s="3"/>
      <c r="S6" s="2"/>
    </row>
    <row r="7" spans="2:19" s="5" customFormat="1" ht="19.5" thickBot="1" thickTop="1">
      <c r="B7" s="65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84.75" thickBot="1" thickTop="1">
      <c r="B8" s="66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2" ht="18">
      <c r="A17" s="4"/>
      <c r="B17" s="17" t="s">
        <v>16</v>
      </c>
      <c r="C17" s="71" t="s">
        <v>21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4"/>
      <c r="U17" s="4"/>
      <c r="V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9" t="s">
        <v>55</v>
      </c>
      <c r="F19" s="70"/>
      <c r="G19" s="11"/>
      <c r="H19" s="69" t="s">
        <v>51</v>
      </c>
      <c r="I19" s="70"/>
      <c r="K19" s="69" t="s">
        <v>53</v>
      </c>
      <c r="L19" s="70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33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45</v>
      </c>
      <c r="P37" s="3"/>
      <c r="Q37" s="3"/>
      <c r="R37" s="3"/>
      <c r="S37" s="3"/>
    </row>
    <row r="38" spans="2:32" s="8" customFormat="1" ht="1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38</v>
      </c>
      <c r="D39" s="1"/>
      <c r="P39" s="3"/>
      <c r="Q39" s="3"/>
      <c r="R39" s="3"/>
      <c r="S39" s="2"/>
    </row>
    <row r="40" spans="2:20" ht="15">
      <c r="B40" s="8"/>
      <c r="C40" s="1"/>
      <c r="P40" s="3"/>
      <c r="Q40" s="3"/>
      <c r="S40" s="2"/>
      <c r="T40" s="2"/>
    </row>
    <row r="41" spans="1:20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.75">
      <c r="A42" s="27"/>
      <c r="P42" s="3"/>
      <c r="Q42" s="3"/>
      <c r="R42" s="3"/>
    </row>
    <row r="43" spans="1:18" ht="15">
      <c r="A43" s="8"/>
      <c r="P43" s="3"/>
      <c r="Q43" s="3"/>
      <c r="R43" s="3"/>
    </row>
    <row r="44" spans="1:18" ht="15">
      <c r="A44" s="8"/>
      <c r="P44" s="3"/>
      <c r="Q44" s="3"/>
      <c r="R44" s="3"/>
    </row>
    <row r="45" spans="1:18" ht="15">
      <c r="A45" s="8"/>
      <c r="P45" s="3"/>
      <c r="Q45" s="3"/>
      <c r="R45" s="3"/>
    </row>
    <row r="46" spans="1:18" ht="15">
      <c r="A46" s="8"/>
      <c r="B46" s="26"/>
      <c r="P46" s="3"/>
      <c r="Q46" s="3"/>
      <c r="R46" s="3"/>
    </row>
    <row r="47" spans="1:18" ht="15">
      <c r="A47" s="8"/>
      <c r="P47" s="3"/>
      <c r="Q47" s="3"/>
      <c r="R47" s="3"/>
    </row>
    <row r="48" spans="1:18" ht="15">
      <c r="A48" s="8"/>
      <c r="P48" s="3"/>
      <c r="Q48" s="3"/>
      <c r="R48" s="3"/>
    </row>
    <row r="49" spans="1:18" ht="15">
      <c r="A49" s="8"/>
      <c r="B49" s="26"/>
      <c r="P49" s="3"/>
      <c r="Q49" s="3"/>
      <c r="R49" s="3"/>
    </row>
    <row r="50" spans="1:18" ht="15">
      <c r="A50" s="8"/>
      <c r="P50" s="3"/>
      <c r="Q50" s="3"/>
      <c r="R50" s="3"/>
    </row>
    <row r="51" spans="1:18" ht="15">
      <c r="A51" s="8"/>
      <c r="B51" s="26"/>
      <c r="P51" s="3"/>
      <c r="Q51" s="3"/>
      <c r="R51" s="3"/>
    </row>
    <row r="52" spans="1:18" ht="15">
      <c r="A52" s="8"/>
      <c r="P52" s="3"/>
      <c r="Q52" s="3"/>
      <c r="R52" s="3"/>
    </row>
    <row r="53" spans="1:18" ht="15">
      <c r="A53" s="8"/>
      <c r="P53" s="3"/>
      <c r="Q53" s="3"/>
      <c r="R53" s="3"/>
    </row>
    <row r="54" spans="1:18" ht="15">
      <c r="A54" s="8"/>
      <c r="P54" s="3"/>
      <c r="Q54" s="3"/>
      <c r="R54" s="3"/>
    </row>
    <row r="55" spans="2:18" s="8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8"/>
      <c r="P59" s="3"/>
      <c r="Q59" s="3"/>
      <c r="R59" s="3"/>
    </row>
  </sheetData>
  <sheetProtection/>
  <mergeCells count="15"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1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thickBot="1">
      <c r="B6" s="1"/>
      <c r="Q6" s="3"/>
    </row>
    <row r="7" spans="1:21" ht="19.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4" t="s">
        <v>49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2:19" ht="15.75" thickBot="1">
      <c r="B6" s="1"/>
      <c r="P6" s="3"/>
      <c r="S6" s="2"/>
    </row>
    <row r="7" spans="2:19" s="5" customFormat="1" ht="24.75" customHeight="1" thickBot="1" thickTop="1">
      <c r="B7" s="65" t="s">
        <v>36</v>
      </c>
      <c r="C7" s="79" t="s">
        <v>0</v>
      </c>
      <c r="D7" s="80"/>
      <c r="E7" s="80"/>
      <c r="F7" s="80"/>
      <c r="G7" s="80"/>
      <c r="H7" s="80"/>
      <c r="I7" s="80"/>
      <c r="J7" s="76" t="s">
        <v>1</v>
      </c>
      <c r="K7" s="77"/>
      <c r="L7" s="77"/>
      <c r="M7" s="77"/>
      <c r="N7" s="77"/>
      <c r="O7" s="77"/>
      <c r="P7" s="78"/>
      <c r="Q7" s="67" t="s">
        <v>19</v>
      </c>
      <c r="R7" s="67" t="s">
        <v>13</v>
      </c>
      <c r="S7" s="67" t="s">
        <v>14</v>
      </c>
    </row>
    <row r="8" spans="2:19" s="5" customFormat="1" ht="95.25" customHeight="1" thickBot="1" thickTop="1">
      <c r="B8" s="66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8"/>
      <c r="R8" s="68"/>
      <c r="S8" s="68"/>
    </row>
    <row r="9" spans="1:24" s="5" customFormat="1" ht="28.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4" ht="18">
      <c r="A17" s="4"/>
      <c r="B17" s="17" t="s">
        <v>16</v>
      </c>
      <c r="C17" s="71" t="s">
        <v>21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4"/>
      <c r="U17" s="4"/>
      <c r="V17" s="4"/>
      <c r="W17" s="4"/>
      <c r="X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9" t="s">
        <v>50</v>
      </c>
      <c r="F19" s="70"/>
      <c r="G19" s="11"/>
      <c r="H19" s="69" t="s">
        <v>51</v>
      </c>
      <c r="I19" s="70"/>
      <c r="K19" s="69" t="s">
        <v>53</v>
      </c>
      <c r="L19" s="70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33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45</v>
      </c>
      <c r="P37" s="3"/>
      <c r="Q37" s="3"/>
      <c r="R37" s="3"/>
      <c r="S37" s="3"/>
    </row>
    <row r="38" spans="2:32" s="8" customFormat="1" ht="1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38</v>
      </c>
      <c r="D39" s="1"/>
      <c r="P39" s="3"/>
      <c r="Q39" s="3"/>
      <c r="R39" s="3"/>
      <c r="S39" s="2"/>
    </row>
    <row r="40" spans="2:19" ht="15">
      <c r="B40" s="1"/>
      <c r="C40" s="1"/>
      <c r="D40" s="1"/>
      <c r="P40" s="3"/>
      <c r="Q40" s="3"/>
      <c r="R40" s="3"/>
      <c r="S40" s="2"/>
    </row>
    <row r="41" spans="2:19" ht="15">
      <c r="B41" s="1"/>
      <c r="C41" s="1"/>
      <c r="D41" s="1"/>
      <c r="P41" s="3"/>
      <c r="Q41" s="3"/>
      <c r="R41" s="3"/>
      <c r="S41" s="2"/>
    </row>
    <row r="42" spans="2:19" ht="15">
      <c r="B42" s="1"/>
      <c r="C42" s="1"/>
      <c r="D42" s="1"/>
      <c r="P42" s="3"/>
      <c r="Q42" s="3"/>
      <c r="R42" s="3"/>
      <c r="S42" s="2"/>
    </row>
    <row r="43" spans="2:19" ht="15">
      <c r="B43" s="1"/>
      <c r="C43" s="1"/>
      <c r="D43" s="1"/>
      <c r="P43" s="3"/>
      <c r="Q43" s="3"/>
      <c r="R43" s="3"/>
      <c r="S43" s="2"/>
    </row>
    <row r="44" spans="2:19" ht="15">
      <c r="B44" s="1"/>
      <c r="C44" s="1"/>
      <c r="D44" s="1"/>
      <c r="P44" s="3"/>
      <c r="Q44" s="3"/>
      <c r="R44" s="3"/>
      <c r="S44" s="2"/>
    </row>
    <row r="45" spans="2:19" ht="15">
      <c r="B45" s="1"/>
      <c r="C45" s="1"/>
      <c r="D45" s="1"/>
      <c r="P45" s="3"/>
      <c r="Q45" s="3"/>
      <c r="R45" s="3"/>
      <c r="S45" s="2"/>
    </row>
    <row r="46" spans="2:19" ht="15">
      <c r="B46" s="1"/>
      <c r="C46" s="1"/>
      <c r="D46" s="1"/>
      <c r="P46" s="3"/>
      <c r="Q46" s="3"/>
      <c r="R46" s="3"/>
      <c r="S46" s="2"/>
    </row>
    <row r="47" spans="2:19" ht="15">
      <c r="B47" s="1"/>
      <c r="C47" s="1"/>
      <c r="D47" s="1"/>
      <c r="P47" s="3"/>
      <c r="Q47" s="3"/>
      <c r="R47" s="3"/>
      <c r="S47" s="2"/>
    </row>
    <row r="48" spans="2:19" ht="15">
      <c r="B48" s="1"/>
      <c r="C48" s="1"/>
      <c r="D48" s="1"/>
      <c r="P48" s="3"/>
      <c r="Q48" s="3"/>
      <c r="R48" s="3"/>
      <c r="S48" s="2"/>
    </row>
    <row r="49" spans="2:19" ht="15">
      <c r="B49" s="1"/>
      <c r="C49" s="1"/>
      <c r="D49" s="1"/>
      <c r="P49" s="3"/>
      <c r="Q49" s="3"/>
      <c r="R49" s="3"/>
      <c r="S49" s="2"/>
    </row>
    <row r="50" spans="2:19" ht="15">
      <c r="B50" s="1"/>
      <c r="C50" s="1"/>
      <c r="D50" s="1"/>
      <c r="P50" s="3"/>
      <c r="Q50" s="3"/>
      <c r="R50" s="3"/>
      <c r="S50" s="2"/>
    </row>
    <row r="51" spans="2:19" ht="15">
      <c r="B51" s="1"/>
      <c r="C51" s="1"/>
      <c r="D51" s="1"/>
      <c r="P51" s="3"/>
      <c r="Q51" s="3"/>
      <c r="R51" s="3"/>
      <c r="S51" s="2"/>
    </row>
    <row r="52" spans="2:19" ht="15">
      <c r="B52" s="1"/>
      <c r="C52" s="1"/>
      <c r="D52" s="1"/>
      <c r="P52" s="3"/>
      <c r="Q52" s="3"/>
      <c r="R52" s="3"/>
      <c r="S52" s="2"/>
    </row>
    <row r="53" spans="2:19" ht="15">
      <c r="B53" s="1"/>
      <c r="C53" s="1"/>
      <c r="D53" s="1"/>
      <c r="P53" s="3"/>
      <c r="Q53" s="3"/>
      <c r="R53" s="3"/>
      <c r="S53" s="2"/>
    </row>
    <row r="54" spans="2:19" ht="15">
      <c r="B54" s="1"/>
      <c r="C54" s="1"/>
      <c r="D54" s="1"/>
      <c r="P54" s="3"/>
      <c r="Q54" s="3"/>
      <c r="R54" s="3"/>
      <c r="S54" s="2"/>
    </row>
    <row r="55" spans="2:19" ht="15">
      <c r="B55" s="1"/>
      <c r="C55" s="1"/>
      <c r="D55" s="1"/>
      <c r="P55" s="3"/>
      <c r="Q55" s="3"/>
      <c r="R55" s="3"/>
      <c r="S55" s="2"/>
    </row>
    <row r="56" spans="2:19" ht="15">
      <c r="B56" s="1"/>
      <c r="C56" s="1"/>
      <c r="D56" s="1"/>
      <c r="P56" s="3"/>
      <c r="Q56" s="3"/>
      <c r="R56" s="3"/>
      <c r="S56" s="2"/>
    </row>
    <row r="57" spans="2:19" ht="15">
      <c r="B57" s="1"/>
      <c r="C57" s="1"/>
      <c r="D57" s="1"/>
      <c r="P57" s="3"/>
      <c r="Q57" s="3"/>
      <c r="R57" s="3"/>
      <c r="S57" s="2"/>
    </row>
    <row r="58" spans="2:19" ht="15">
      <c r="B58" s="1"/>
      <c r="C58" s="1"/>
      <c r="D58" s="1"/>
      <c r="P58" s="3"/>
      <c r="Q58" s="3"/>
      <c r="R58" s="3"/>
      <c r="S58" s="2"/>
    </row>
    <row r="59" spans="2:19" ht="15">
      <c r="B59" s="1"/>
      <c r="C59" s="1"/>
      <c r="D59" s="1"/>
      <c r="P59" s="3"/>
      <c r="Q59" s="3"/>
      <c r="R59" s="3"/>
      <c r="S59" s="2"/>
    </row>
    <row r="60" spans="2:19" ht="15">
      <c r="B60" s="1"/>
      <c r="C60" s="1"/>
      <c r="D60" s="1"/>
      <c r="P60" s="3"/>
      <c r="Q60" s="3"/>
      <c r="R60" s="3"/>
      <c r="S60" s="2"/>
    </row>
    <row r="61" spans="2:19" ht="15">
      <c r="B61" s="1"/>
      <c r="C61" s="1"/>
      <c r="D61" s="1"/>
      <c r="P61" s="3"/>
      <c r="Q61" s="3"/>
      <c r="R61" s="3"/>
      <c r="S61" s="2"/>
    </row>
    <row r="62" spans="2:19" ht="15">
      <c r="B62" s="1"/>
      <c r="C62" s="1"/>
      <c r="D62" s="1"/>
      <c r="P62" s="3"/>
      <c r="Q62" s="3"/>
      <c r="R62" s="3"/>
      <c r="S62" s="2"/>
    </row>
    <row r="63" spans="2:19" ht="15">
      <c r="B63" s="1"/>
      <c r="C63" s="1"/>
      <c r="D63" s="1"/>
      <c r="P63" s="3"/>
      <c r="Q63" s="3"/>
      <c r="R63" s="3"/>
      <c r="S63" s="2"/>
    </row>
    <row r="64" spans="2:19" ht="15">
      <c r="B64" s="1"/>
      <c r="C64" s="1"/>
      <c r="D64" s="1"/>
      <c r="P64" s="3"/>
      <c r="Q64" s="3"/>
      <c r="R64" s="3"/>
      <c r="S64" s="2"/>
    </row>
    <row r="65" spans="2:19" ht="15">
      <c r="B65" s="1"/>
      <c r="C65" s="1"/>
      <c r="D65" s="1"/>
      <c r="P65" s="3"/>
      <c r="Q65" s="3"/>
      <c r="R65" s="3"/>
      <c r="S65" s="2"/>
    </row>
    <row r="66" spans="2:19" ht="15">
      <c r="B66" s="1"/>
      <c r="C66" s="1"/>
      <c r="D66" s="1"/>
      <c r="P66" s="3"/>
      <c r="Q66" s="3"/>
      <c r="R66" s="3"/>
      <c r="S66" s="2"/>
    </row>
    <row r="67" spans="2:19" ht="15">
      <c r="B67" s="1"/>
      <c r="C67" s="1"/>
      <c r="D67" s="1"/>
      <c r="P67" s="3"/>
      <c r="Q67" s="3"/>
      <c r="R67" s="3"/>
      <c r="S67" s="2"/>
    </row>
    <row r="68" spans="2:19" ht="15">
      <c r="B68" s="1"/>
      <c r="C68" s="1"/>
      <c r="D68" s="1"/>
      <c r="P68" s="3"/>
      <c r="Q68" s="3"/>
      <c r="R68" s="3"/>
      <c r="S68" s="2"/>
    </row>
    <row r="69" spans="2:19" ht="15">
      <c r="B69" s="1"/>
      <c r="C69" s="1"/>
      <c r="D69" s="1"/>
      <c r="P69" s="3"/>
      <c r="Q69" s="3"/>
      <c r="R69" s="3"/>
      <c r="S69" s="2"/>
    </row>
    <row r="70" spans="2:19" ht="15">
      <c r="B70" s="1"/>
      <c r="C70" s="1"/>
      <c r="D70" s="1"/>
      <c r="P70" s="3"/>
      <c r="Q70" s="3"/>
      <c r="R70" s="3"/>
      <c r="S70" s="2"/>
    </row>
    <row r="71" spans="2:19" ht="15">
      <c r="B71" s="1"/>
      <c r="C71" s="1"/>
      <c r="D71" s="1"/>
      <c r="P71" s="3"/>
      <c r="Q71" s="3"/>
      <c r="R71" s="3"/>
      <c r="S71" s="2"/>
    </row>
    <row r="72" spans="2:19" ht="15">
      <c r="B72" s="1"/>
      <c r="C72" s="1"/>
      <c r="D72" s="1"/>
      <c r="P72" s="3"/>
      <c r="Q72" s="3"/>
      <c r="R72" s="3"/>
      <c r="S72" s="2"/>
    </row>
    <row r="73" spans="2:19" ht="15">
      <c r="B73" s="1"/>
      <c r="C73" s="1"/>
      <c r="D73" s="1"/>
      <c r="P73" s="3"/>
      <c r="Q73" s="3"/>
      <c r="R73" s="3"/>
      <c r="S73" s="2"/>
    </row>
    <row r="74" spans="2:19" ht="15">
      <c r="B74" s="1"/>
      <c r="C74" s="1"/>
      <c r="D74" s="1"/>
      <c r="P74" s="3"/>
      <c r="Q74" s="3"/>
      <c r="R74" s="3"/>
      <c r="S74" s="2"/>
    </row>
    <row r="75" spans="2:19" ht="15">
      <c r="B75" s="1"/>
      <c r="C75" s="1"/>
      <c r="D75" s="1"/>
      <c r="P75" s="3"/>
      <c r="Q75" s="3"/>
      <c r="R75" s="3"/>
      <c r="S75" s="2"/>
    </row>
    <row r="76" spans="2:19" ht="15">
      <c r="B76" s="1"/>
      <c r="C76" s="1"/>
      <c r="D76" s="1"/>
      <c r="P76" s="3"/>
      <c r="Q76" s="3"/>
      <c r="R76" s="3"/>
      <c r="S76" s="2"/>
    </row>
    <row r="77" spans="2:19" ht="15">
      <c r="B77" s="1"/>
      <c r="C77" s="1"/>
      <c r="D77" s="1"/>
      <c r="P77" s="3"/>
      <c r="Q77" s="3"/>
      <c r="R77" s="3"/>
      <c r="S77" s="2"/>
    </row>
    <row r="78" spans="2:19" ht="15">
      <c r="B78" s="1"/>
      <c r="C78" s="1"/>
      <c r="D78" s="1"/>
      <c r="P78" s="3"/>
      <c r="Q78" s="3"/>
      <c r="R78" s="3"/>
      <c r="S78" s="2"/>
    </row>
  </sheetData>
  <sheetProtection/>
  <mergeCells count="15"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B2:S2"/>
    <mergeCell ref="C17:S1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Ashna Bhansali</cp:lastModifiedBy>
  <cp:lastPrinted>2018-02-01T21:04:26Z</cp:lastPrinted>
  <dcterms:created xsi:type="dcterms:W3CDTF">2006-08-11T21:23:59Z</dcterms:created>
  <dcterms:modified xsi:type="dcterms:W3CDTF">2023-07-27T18:44:02Z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viceType">
    <vt:lpwstr/>
  </property>
  <property fmtid="{D5CDD505-2E9C-101B-9397-08002B2CF9AE}" pid="3" name="lcf76f155ced4ddcb4097134ff3c332f">
    <vt:lpwstr/>
  </property>
  <property fmtid="{D5CDD505-2E9C-101B-9397-08002B2CF9AE}" pid="4" name="InitiationDate">
    <vt:lpwstr>2023-07-27T14:29:12Z</vt:lpwstr>
  </property>
  <property fmtid="{D5CDD505-2E9C-101B-9397-08002B2CF9AE}" pid="5" name="Status">
    <vt:lpwstr/>
  </property>
  <property fmtid="{D5CDD505-2E9C-101B-9397-08002B2CF9AE}" pid="6" name="SLED/FED">
    <vt:lpwstr/>
  </property>
  <property fmtid="{D5CDD505-2E9C-101B-9397-08002B2CF9AE}" pid="7" name="OpportunityStatus">
    <vt:lpwstr/>
  </property>
  <property fmtid="{D5CDD505-2E9C-101B-9397-08002B2CF9AE}" pid="8" name="IsManagedServices?">
    <vt:lpwstr/>
  </property>
  <property fmtid="{D5CDD505-2E9C-101B-9397-08002B2CF9AE}" pid="9" name="Comments">
    <vt:lpwstr/>
  </property>
  <property fmtid="{D5CDD505-2E9C-101B-9397-08002B2CF9AE}" pid="10" name="SubmissionDateTime">
    <vt:lpwstr>2023-07-27T14:29:12Z</vt:lpwstr>
  </property>
  <property fmtid="{D5CDD505-2E9C-101B-9397-08002B2CF9AE}" pid="11" name="Requestfor">
    <vt:lpwstr/>
  </property>
  <property fmtid="{D5CDD505-2E9C-101B-9397-08002B2CF9AE}" pid="12" name="TaxCatchAll">
    <vt:lpwstr/>
  </property>
</Properties>
</file>